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bekah/Desktop/"/>
    </mc:Choice>
  </mc:AlternateContent>
  <xr:revisionPtr revIDLastSave="0" documentId="13_ncr:1_{E41BC9D4-D027-5742-8311-D979108236E3}" xr6:coauthVersionLast="47" xr6:coauthVersionMax="47" xr10:uidLastSave="{00000000-0000-0000-0000-000000000000}"/>
  <bookViews>
    <workbookView xWindow="14180" yWindow="500" windowWidth="28040" windowHeight="16520" xr2:uid="{6A031354-CE26-D143-A34F-8B8211346E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I32" i="1"/>
  <c r="H32" i="1"/>
  <c r="G32" i="1"/>
  <c r="I31" i="1"/>
  <c r="H31" i="1"/>
  <c r="J42" i="1" s="1"/>
  <c r="G31" i="1"/>
  <c r="I30" i="1"/>
  <c r="H30" i="1"/>
  <c r="G30" i="1"/>
  <c r="I29" i="1"/>
  <c r="H29" i="1"/>
  <c r="G29" i="1"/>
  <c r="I28" i="1"/>
  <c r="L39" i="1" s="1"/>
  <c r="H28" i="1"/>
  <c r="G28" i="1"/>
  <c r="D34" i="1"/>
  <c r="C34" i="1"/>
  <c r="B34" i="1"/>
  <c r="I22" i="1"/>
  <c r="H22" i="1"/>
  <c r="G22" i="1"/>
  <c r="I10" i="1"/>
  <c r="H10" i="1"/>
  <c r="G10" i="1"/>
  <c r="D10" i="1"/>
  <c r="C10" i="1"/>
  <c r="B10" i="1"/>
  <c r="H39" i="1" l="1"/>
  <c r="H44" i="1" s="1"/>
  <c r="J39" i="1"/>
  <c r="L44" i="1"/>
  <c r="H34" i="1"/>
  <c r="I34" i="1"/>
  <c r="G34" i="1"/>
  <c r="J44" i="1" l="1"/>
  <c r="I39" i="1"/>
  <c r="K43" i="1"/>
  <c r="K41" i="1"/>
  <c r="K40" i="1"/>
  <c r="K42" i="1"/>
  <c r="K39" i="1"/>
  <c r="G43" i="1"/>
  <c r="G42" i="1"/>
  <c r="G41" i="1"/>
  <c r="G40" i="1"/>
  <c r="G39" i="1"/>
  <c r="I40" i="1" l="1"/>
  <c r="I43" i="1"/>
  <c r="I41" i="1"/>
  <c r="I42" i="1"/>
</calcChain>
</file>

<file path=xl/sharedStrings.xml><?xml version="1.0" encoding="utf-8"?>
<sst xmlns="http://schemas.openxmlformats.org/spreadsheetml/2006/main" count="94" uniqueCount="29">
  <si>
    <t>vax status</t>
  </si>
  <si>
    <t xml:space="preserve">three </t>
  </si>
  <si>
    <t xml:space="preserve">two </t>
  </si>
  <si>
    <t>one</t>
  </si>
  <si>
    <t>none</t>
  </si>
  <si>
    <t>unknown</t>
  </si>
  <si>
    <t>hospital</t>
  </si>
  <si>
    <t>ICU</t>
  </si>
  <si>
    <t>deaths</t>
  </si>
  <si>
    <t>WEEK 21</t>
  </si>
  <si>
    <t>w/e May 28</t>
  </si>
  <si>
    <t>four +</t>
  </si>
  <si>
    <t>TOTAL</t>
  </si>
  <si>
    <t>WEEK 22</t>
  </si>
  <si>
    <t>w/e June 04</t>
  </si>
  <si>
    <t>WEEK 23</t>
  </si>
  <si>
    <t>w/e June 11</t>
  </si>
  <si>
    <t>WEEK 24</t>
  </si>
  <si>
    <t>w/e June 18</t>
  </si>
  <si>
    <t>WEEK 25</t>
  </si>
  <si>
    <t>w/e June 25</t>
  </si>
  <si>
    <t>WEEKS 21-25</t>
  </si>
  <si>
    <t>COMBINED</t>
  </si>
  <si>
    <t>three +</t>
  </si>
  <si>
    <t>hospital %</t>
  </si>
  <si>
    <t>ICU%</t>
  </si>
  <si>
    <t>deaths  %</t>
  </si>
  <si>
    <t xml:space="preserve"> </t>
  </si>
  <si>
    <t>https://rebekahbarnett.substack.com/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</si>
</sst>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bekahbarnett.substac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BFC0-8EE7-9542-BBFC-601275B45755}">
  <dimension ref="A2:L47"/>
  <sheetViews>
    <sheetView tabSelected="1" topLeftCell="A16" workbookViewId="0">
      <selection activeCell="G48" sqref="G48"/>
    </sheetView>
  </sheetViews>
  <sheetFormatPr baseColWidth="10" defaultRowHeight="16" x14ac:dyDescent="0.2"/>
  <sheetData>
    <row r="2" spans="1:9" x14ac:dyDescent="0.2">
      <c r="A2" t="s">
        <v>9</v>
      </c>
      <c r="B2" t="s">
        <v>10</v>
      </c>
      <c r="F2" t="s">
        <v>13</v>
      </c>
      <c r="G2" t="s">
        <v>14</v>
      </c>
    </row>
    <row r="3" spans="1:9" x14ac:dyDescent="0.2">
      <c r="A3" s="1" t="s">
        <v>0</v>
      </c>
      <c r="B3" s="1" t="s">
        <v>6</v>
      </c>
      <c r="C3" s="1" t="s">
        <v>7</v>
      </c>
      <c r="D3" s="1" t="s">
        <v>8</v>
      </c>
      <c r="F3" s="1" t="s">
        <v>0</v>
      </c>
      <c r="G3" s="1" t="s">
        <v>6</v>
      </c>
      <c r="H3" s="1" t="s">
        <v>7</v>
      </c>
      <c r="I3" s="1" t="s">
        <v>8</v>
      </c>
    </row>
    <row r="4" spans="1:9" x14ac:dyDescent="0.2">
      <c r="A4" s="1" t="s">
        <v>11</v>
      </c>
      <c r="B4" s="1">
        <v>46</v>
      </c>
      <c r="C4" s="1">
        <v>3</v>
      </c>
      <c r="D4" s="1">
        <v>6</v>
      </c>
      <c r="F4" s="1" t="s">
        <v>11</v>
      </c>
      <c r="G4" s="1">
        <v>50</v>
      </c>
      <c r="H4" s="1">
        <v>4</v>
      </c>
      <c r="I4" s="1">
        <v>8</v>
      </c>
    </row>
    <row r="5" spans="1:9" x14ac:dyDescent="0.2">
      <c r="A5" s="1" t="s">
        <v>1</v>
      </c>
      <c r="B5" s="1">
        <v>210</v>
      </c>
      <c r="C5" s="1">
        <v>18</v>
      </c>
      <c r="D5" s="1">
        <v>58</v>
      </c>
      <c r="F5" s="1" t="s">
        <v>1</v>
      </c>
      <c r="G5" s="1">
        <v>184</v>
      </c>
      <c r="H5" s="1">
        <v>20</v>
      </c>
      <c r="I5" s="1">
        <v>46</v>
      </c>
    </row>
    <row r="6" spans="1:9" x14ac:dyDescent="0.2">
      <c r="A6" s="1" t="s">
        <v>2</v>
      </c>
      <c r="B6" s="1">
        <v>87</v>
      </c>
      <c r="C6" s="1">
        <v>7</v>
      </c>
      <c r="D6" s="1">
        <v>17</v>
      </c>
      <c r="F6" s="1" t="s">
        <v>2</v>
      </c>
      <c r="G6" s="1">
        <v>93</v>
      </c>
      <c r="H6" s="1">
        <v>2</v>
      </c>
      <c r="I6" s="1">
        <v>11</v>
      </c>
    </row>
    <row r="7" spans="1:9" x14ac:dyDescent="0.2">
      <c r="A7" s="1" t="s">
        <v>3</v>
      </c>
      <c r="B7" s="1">
        <v>9</v>
      </c>
      <c r="C7" s="1">
        <v>0</v>
      </c>
      <c r="D7" s="1">
        <v>1</v>
      </c>
      <c r="F7" s="1" t="s">
        <v>3</v>
      </c>
      <c r="G7" s="1">
        <v>9</v>
      </c>
      <c r="H7" s="1">
        <v>3</v>
      </c>
      <c r="I7" s="1">
        <v>0</v>
      </c>
    </row>
    <row r="8" spans="1:9" x14ac:dyDescent="0.2">
      <c r="A8" s="1" t="s">
        <v>4</v>
      </c>
      <c r="B8" s="1">
        <v>1</v>
      </c>
      <c r="C8" s="1">
        <v>2</v>
      </c>
      <c r="D8" s="1">
        <v>14</v>
      </c>
      <c r="F8" s="1" t="s">
        <v>4</v>
      </c>
      <c r="G8" s="1">
        <v>0</v>
      </c>
      <c r="H8" s="1">
        <v>0</v>
      </c>
      <c r="I8" s="1">
        <v>19</v>
      </c>
    </row>
    <row r="9" spans="1:9" x14ac:dyDescent="0.2">
      <c r="A9" s="1" t="s">
        <v>5</v>
      </c>
      <c r="B9" s="1">
        <v>121</v>
      </c>
      <c r="C9" s="1">
        <v>41</v>
      </c>
      <c r="D9" s="1">
        <v>2</v>
      </c>
      <c r="F9" s="1" t="s">
        <v>5</v>
      </c>
      <c r="G9" s="1">
        <v>124</v>
      </c>
      <c r="H9" s="1">
        <v>10</v>
      </c>
      <c r="I9" s="1">
        <v>2</v>
      </c>
    </row>
    <row r="10" spans="1:9" x14ac:dyDescent="0.2">
      <c r="A10" s="1" t="s">
        <v>12</v>
      </c>
      <c r="B10" s="1">
        <f>SUM(B4:B9)</f>
        <v>474</v>
      </c>
      <c r="C10" s="1">
        <f>SUM(C4:C9)</f>
        <v>71</v>
      </c>
      <c r="D10" s="1">
        <f>SUM(D4:D9)</f>
        <v>98</v>
      </c>
      <c r="F10" s="1" t="s">
        <v>12</v>
      </c>
      <c r="G10" s="1">
        <f>SUM(G4:G9)</f>
        <v>460</v>
      </c>
      <c r="H10" s="1">
        <f>SUM(H4:H9)</f>
        <v>39</v>
      </c>
      <c r="I10" s="1">
        <f>SUM(I4:I9)</f>
        <v>86</v>
      </c>
    </row>
    <row r="14" spans="1:9" x14ac:dyDescent="0.2">
      <c r="A14" s="2" t="s">
        <v>15</v>
      </c>
      <c r="B14" s="2" t="s">
        <v>16</v>
      </c>
      <c r="C14" s="2"/>
      <c r="D14" s="2"/>
      <c r="F14" s="2" t="s">
        <v>17</v>
      </c>
      <c r="G14" s="2" t="s">
        <v>18</v>
      </c>
      <c r="H14" s="2"/>
      <c r="I14" s="2"/>
    </row>
    <row r="15" spans="1:9" x14ac:dyDescent="0.2">
      <c r="A15" s="3" t="s">
        <v>0</v>
      </c>
      <c r="B15" s="4" t="s">
        <v>6</v>
      </c>
      <c r="C15" s="4" t="s">
        <v>7</v>
      </c>
      <c r="D15" s="4" t="s">
        <v>8</v>
      </c>
      <c r="F15" s="3" t="s">
        <v>0</v>
      </c>
      <c r="G15" s="4" t="s">
        <v>6</v>
      </c>
      <c r="H15" s="4" t="s">
        <v>7</v>
      </c>
      <c r="I15" s="4" t="s">
        <v>8</v>
      </c>
    </row>
    <row r="16" spans="1:9" x14ac:dyDescent="0.2">
      <c r="A16" s="5" t="s">
        <v>11</v>
      </c>
      <c r="B16" s="6">
        <v>60</v>
      </c>
      <c r="C16" s="6">
        <v>8</v>
      </c>
      <c r="D16" s="6">
        <v>7</v>
      </c>
      <c r="F16" s="5" t="s">
        <v>11</v>
      </c>
      <c r="G16" s="6">
        <v>72</v>
      </c>
      <c r="H16" s="6">
        <v>5</v>
      </c>
      <c r="I16" s="6">
        <v>8</v>
      </c>
    </row>
    <row r="17" spans="1:9" x14ac:dyDescent="0.2">
      <c r="A17" s="5" t="s">
        <v>1</v>
      </c>
      <c r="B17" s="6">
        <v>180</v>
      </c>
      <c r="C17" s="6">
        <v>14</v>
      </c>
      <c r="D17" s="6">
        <v>42</v>
      </c>
      <c r="F17" s="5" t="s">
        <v>1</v>
      </c>
      <c r="G17" s="6">
        <v>189</v>
      </c>
      <c r="H17" s="6">
        <v>24</v>
      </c>
      <c r="I17" s="6">
        <v>48</v>
      </c>
    </row>
    <row r="18" spans="1:9" x14ac:dyDescent="0.2">
      <c r="A18" s="5" t="s">
        <v>2</v>
      </c>
      <c r="B18" s="6">
        <v>92</v>
      </c>
      <c r="C18" s="6">
        <v>6</v>
      </c>
      <c r="D18" s="6">
        <v>16</v>
      </c>
      <c r="F18" s="5" t="s">
        <v>2</v>
      </c>
      <c r="G18" s="6">
        <v>105</v>
      </c>
      <c r="H18" s="6">
        <v>5</v>
      </c>
      <c r="I18" s="6">
        <v>15</v>
      </c>
    </row>
    <row r="19" spans="1:9" x14ac:dyDescent="0.2">
      <c r="A19" s="5" t="s">
        <v>3</v>
      </c>
      <c r="B19" s="6">
        <v>8</v>
      </c>
      <c r="C19" s="6">
        <v>0</v>
      </c>
      <c r="D19" s="6">
        <v>2</v>
      </c>
      <c r="F19" s="5" t="s">
        <v>3</v>
      </c>
      <c r="G19" s="6">
        <v>8</v>
      </c>
      <c r="H19" s="6">
        <v>0</v>
      </c>
      <c r="I19" s="6">
        <v>2</v>
      </c>
    </row>
    <row r="20" spans="1:9" x14ac:dyDescent="0.2">
      <c r="A20" s="5" t="s">
        <v>4</v>
      </c>
      <c r="B20" s="6">
        <v>1</v>
      </c>
      <c r="C20" s="6">
        <v>0</v>
      </c>
      <c r="D20" s="6">
        <v>12</v>
      </c>
      <c r="F20" s="5" t="s">
        <v>4</v>
      </c>
      <c r="G20" s="6">
        <v>4</v>
      </c>
      <c r="H20" s="6">
        <v>1</v>
      </c>
      <c r="I20" s="6">
        <v>4</v>
      </c>
    </row>
    <row r="21" spans="1:9" x14ac:dyDescent="0.2">
      <c r="A21" s="5" t="s">
        <v>5</v>
      </c>
      <c r="B21" s="6">
        <v>126</v>
      </c>
      <c r="C21" s="6">
        <v>15</v>
      </c>
      <c r="D21" s="6">
        <v>1</v>
      </c>
      <c r="F21" s="5" t="s">
        <v>5</v>
      </c>
      <c r="G21" s="6">
        <v>128</v>
      </c>
      <c r="H21" s="6">
        <v>12</v>
      </c>
      <c r="I21" s="6">
        <v>0</v>
      </c>
    </row>
    <row r="22" spans="1:9" x14ac:dyDescent="0.2">
      <c r="A22" s="5" t="s">
        <v>12</v>
      </c>
      <c r="B22" s="6">
        <v>474</v>
      </c>
      <c r="C22" s="6">
        <v>71</v>
      </c>
      <c r="D22" s="6">
        <v>98</v>
      </c>
      <c r="F22" s="5" t="s">
        <v>12</v>
      </c>
      <c r="G22" s="6">
        <f>SUM(G16:G21)</f>
        <v>506</v>
      </c>
      <c r="H22" s="6">
        <f>SUM(H16:H21)</f>
        <v>47</v>
      </c>
      <c r="I22" s="6">
        <f>SUM(I16:I21)</f>
        <v>77</v>
      </c>
    </row>
    <row r="26" spans="1:9" x14ac:dyDescent="0.2">
      <c r="A26" s="2" t="s">
        <v>19</v>
      </c>
      <c r="B26" s="2" t="s">
        <v>20</v>
      </c>
      <c r="C26" s="2"/>
      <c r="D26" s="2"/>
      <c r="E26" s="8"/>
      <c r="F26" s="2" t="s">
        <v>22</v>
      </c>
      <c r="G26" s="2" t="s">
        <v>21</v>
      </c>
      <c r="H26" s="2"/>
      <c r="I26" s="2"/>
    </row>
    <row r="27" spans="1:9" x14ac:dyDescent="0.2">
      <c r="A27" s="3" t="s">
        <v>0</v>
      </c>
      <c r="B27" s="4" t="s">
        <v>6</v>
      </c>
      <c r="C27" s="4" t="s">
        <v>7</v>
      </c>
      <c r="D27" s="4" t="s">
        <v>8</v>
      </c>
      <c r="E27" s="8"/>
      <c r="F27" s="3" t="s">
        <v>0</v>
      </c>
      <c r="G27" s="4" t="s">
        <v>6</v>
      </c>
      <c r="H27" s="4" t="s">
        <v>7</v>
      </c>
      <c r="I27" s="4" t="s">
        <v>8</v>
      </c>
    </row>
    <row r="28" spans="1:9" x14ac:dyDescent="0.2">
      <c r="A28" s="5" t="s">
        <v>11</v>
      </c>
      <c r="B28" s="6">
        <v>96</v>
      </c>
      <c r="C28" s="6">
        <v>10</v>
      </c>
      <c r="D28" s="6">
        <v>21</v>
      </c>
      <c r="E28" s="7"/>
      <c r="F28" s="5" t="s">
        <v>11</v>
      </c>
      <c r="G28" s="6">
        <f t="shared" ref="G28:G33" si="0">(B4+G4+B16+G16+B28)</f>
        <v>324</v>
      </c>
      <c r="H28" s="6">
        <f>C4+H4+C16+H16+C28</f>
        <v>30</v>
      </c>
      <c r="I28" s="6">
        <f t="shared" ref="I28:I33" si="1">(D4+I4+D16+I16+D28)</f>
        <v>50</v>
      </c>
    </row>
    <row r="29" spans="1:9" x14ac:dyDescent="0.2">
      <c r="A29" s="5" t="s">
        <v>1</v>
      </c>
      <c r="B29" s="6">
        <v>207</v>
      </c>
      <c r="C29" s="6">
        <v>22</v>
      </c>
      <c r="D29" s="6">
        <v>51</v>
      </c>
      <c r="E29" s="7"/>
      <c r="F29" s="5" t="s">
        <v>1</v>
      </c>
      <c r="G29" s="6">
        <f t="shared" si="0"/>
        <v>970</v>
      </c>
      <c r="H29" s="6">
        <f>(C5+H5+C17+H17+C29)</f>
        <v>98</v>
      </c>
      <c r="I29" s="6">
        <f t="shared" si="1"/>
        <v>245</v>
      </c>
    </row>
    <row r="30" spans="1:9" x14ac:dyDescent="0.2">
      <c r="A30" s="5" t="s">
        <v>2</v>
      </c>
      <c r="B30" s="6">
        <v>93</v>
      </c>
      <c r="C30" s="6">
        <v>12</v>
      </c>
      <c r="D30" s="6">
        <v>16</v>
      </c>
      <c r="E30" s="7"/>
      <c r="F30" s="5" t="s">
        <v>2</v>
      </c>
      <c r="G30" s="6">
        <f t="shared" si="0"/>
        <v>470</v>
      </c>
      <c r="H30" s="6">
        <f>(C6+H6+C18+H18+C30)</f>
        <v>32</v>
      </c>
      <c r="I30" s="6">
        <f t="shared" si="1"/>
        <v>75</v>
      </c>
    </row>
    <row r="31" spans="1:9" x14ac:dyDescent="0.2">
      <c r="A31" s="5" t="s">
        <v>3</v>
      </c>
      <c r="B31" s="6">
        <v>5</v>
      </c>
      <c r="C31" s="6">
        <v>0</v>
      </c>
      <c r="D31" s="6">
        <v>1</v>
      </c>
      <c r="E31" s="7"/>
      <c r="F31" s="5" t="s">
        <v>3</v>
      </c>
      <c r="G31" s="6">
        <f t="shared" si="0"/>
        <v>39</v>
      </c>
      <c r="H31" s="6">
        <f>(C7+H7+C19+H19+C31)</f>
        <v>3</v>
      </c>
      <c r="I31" s="6">
        <f t="shared" si="1"/>
        <v>6</v>
      </c>
    </row>
    <row r="32" spans="1:9" x14ac:dyDescent="0.2">
      <c r="A32" s="5" t="s">
        <v>4</v>
      </c>
      <c r="B32" s="6">
        <v>0</v>
      </c>
      <c r="C32" s="6">
        <v>0</v>
      </c>
      <c r="D32" s="6">
        <v>12</v>
      </c>
      <c r="E32" s="7"/>
      <c r="F32" s="5" t="s">
        <v>4</v>
      </c>
      <c r="G32" s="6">
        <f t="shared" si="0"/>
        <v>6</v>
      </c>
      <c r="H32" s="6">
        <f>(C8+H8+C20+H20+C32)</f>
        <v>3</v>
      </c>
      <c r="I32" s="6">
        <f t="shared" si="1"/>
        <v>61</v>
      </c>
    </row>
    <row r="33" spans="1:12" x14ac:dyDescent="0.2">
      <c r="A33" s="5" t="s">
        <v>5</v>
      </c>
      <c r="B33" s="6">
        <v>128</v>
      </c>
      <c r="C33" s="6">
        <v>12</v>
      </c>
      <c r="D33" s="6">
        <v>3</v>
      </c>
      <c r="E33" s="7"/>
      <c r="F33" s="5" t="s">
        <v>5</v>
      </c>
      <c r="G33" s="6">
        <f t="shared" si="0"/>
        <v>627</v>
      </c>
      <c r="H33" s="6">
        <f>(C9+H9+C21+H21+C33)</f>
        <v>90</v>
      </c>
      <c r="I33" s="6">
        <f t="shared" si="1"/>
        <v>8</v>
      </c>
    </row>
    <row r="34" spans="1:12" x14ac:dyDescent="0.2">
      <c r="A34" s="5" t="s">
        <v>12</v>
      </c>
      <c r="B34" s="6">
        <f>SUM(B28:B33)</f>
        <v>529</v>
      </c>
      <c r="C34" s="6">
        <f>SUM(C28:C33)</f>
        <v>56</v>
      </c>
      <c r="D34" s="6">
        <f>SUM(D28:D33)</f>
        <v>104</v>
      </c>
      <c r="E34" s="7"/>
      <c r="F34" s="5" t="s">
        <v>12</v>
      </c>
      <c r="G34" s="6">
        <f>SUM(G28:G33)</f>
        <v>2436</v>
      </c>
      <c r="H34" s="6">
        <f>SUM(H28:H33)</f>
        <v>256</v>
      </c>
      <c r="I34" s="6">
        <f>SUM(I28:I33)</f>
        <v>445</v>
      </c>
    </row>
    <row r="35" spans="1:12" x14ac:dyDescent="0.2">
      <c r="A35" s="8"/>
      <c r="B35" s="7"/>
      <c r="C35" s="7"/>
      <c r="D35" s="7"/>
      <c r="E35" s="7"/>
    </row>
    <row r="36" spans="1:12" x14ac:dyDescent="0.2">
      <c r="A36" s="8"/>
      <c r="B36" s="7"/>
      <c r="C36" s="7"/>
      <c r="D36" s="7"/>
      <c r="E36" s="7"/>
    </row>
    <row r="37" spans="1:12" x14ac:dyDescent="0.2">
      <c r="F37" s="2" t="s">
        <v>27</v>
      </c>
      <c r="G37" s="2" t="s">
        <v>21</v>
      </c>
      <c r="H37" s="2"/>
      <c r="I37" s="2"/>
    </row>
    <row r="38" spans="1:12" x14ac:dyDescent="0.2">
      <c r="F38" s="3" t="s">
        <v>0</v>
      </c>
      <c r="G38" s="4" t="s">
        <v>24</v>
      </c>
      <c r="H38" s="4" t="s">
        <v>6</v>
      </c>
      <c r="I38" s="4" t="s">
        <v>25</v>
      </c>
      <c r="J38" s="4" t="s">
        <v>7</v>
      </c>
      <c r="K38" s="4" t="s">
        <v>26</v>
      </c>
      <c r="L38" s="4" t="s">
        <v>8</v>
      </c>
    </row>
    <row r="39" spans="1:12" x14ac:dyDescent="0.2">
      <c r="F39" s="5" t="s">
        <v>23</v>
      </c>
      <c r="G39" s="6">
        <f>(H39/H44)*100</f>
        <v>53.11986863711001</v>
      </c>
      <c r="H39" s="6">
        <f>(G28+G29)</f>
        <v>1294</v>
      </c>
      <c r="I39" s="6">
        <f>(J39/J44)*100</f>
        <v>50</v>
      </c>
      <c r="J39" s="6">
        <f>(H28+H29)</f>
        <v>128</v>
      </c>
      <c r="K39" s="6">
        <f>(L39/L44)*100</f>
        <v>66.292134831460672</v>
      </c>
      <c r="L39" s="6">
        <f>(I28+I29)</f>
        <v>295</v>
      </c>
    </row>
    <row r="40" spans="1:12" x14ac:dyDescent="0.2">
      <c r="F40" s="5" t="s">
        <v>2</v>
      </c>
      <c r="G40" s="6">
        <f>(H40/H44)*100</f>
        <v>19.293924466338257</v>
      </c>
      <c r="H40" s="6">
        <v>470</v>
      </c>
      <c r="I40" s="6">
        <f>(J40/J44)*100</f>
        <v>12.5</v>
      </c>
      <c r="J40" s="6">
        <v>32</v>
      </c>
      <c r="K40" s="6">
        <f>(L40/L44)*100</f>
        <v>16.853932584269664</v>
      </c>
      <c r="L40" s="6">
        <v>75</v>
      </c>
    </row>
    <row r="41" spans="1:12" x14ac:dyDescent="0.2">
      <c r="F41" s="5" t="s">
        <v>3</v>
      </c>
      <c r="G41" s="6">
        <f>(H41/H44)*100</f>
        <v>1.600985221674877</v>
      </c>
      <c r="H41" s="6">
        <v>39</v>
      </c>
      <c r="I41" s="6">
        <f>(J41/J44)*100</f>
        <v>1.171875</v>
      </c>
      <c r="J41" s="6">
        <v>3</v>
      </c>
      <c r="K41" s="6">
        <f>(L41/L44)*100</f>
        <v>1.348314606741573</v>
      </c>
      <c r="L41" s="6">
        <v>6</v>
      </c>
    </row>
    <row r="42" spans="1:12" x14ac:dyDescent="0.2">
      <c r="F42" s="5" t="s">
        <v>4</v>
      </c>
      <c r="G42" s="6">
        <f>(H42/H44)*100</f>
        <v>0.24630541871921183</v>
      </c>
      <c r="H42" s="6">
        <v>6</v>
      </c>
      <c r="I42" s="6">
        <f>(J42/J44)*100</f>
        <v>1.171875</v>
      </c>
      <c r="J42" s="6">
        <f>(C19+H19+C31+H31+C43)</f>
        <v>3</v>
      </c>
      <c r="K42" s="6">
        <f>(L42/L44)*100</f>
        <v>13.707865168539326</v>
      </c>
      <c r="L42" s="6">
        <v>61</v>
      </c>
    </row>
    <row r="43" spans="1:12" x14ac:dyDescent="0.2">
      <c r="F43" s="5" t="s">
        <v>5</v>
      </c>
      <c r="G43" s="6">
        <f>(H43/H44)*100</f>
        <v>25.738916256157633</v>
      </c>
      <c r="H43" s="6">
        <v>627</v>
      </c>
      <c r="I43" s="6">
        <f>(J43/J44)*100</f>
        <v>35.15625</v>
      </c>
      <c r="J43" s="6">
        <v>90</v>
      </c>
      <c r="K43" s="6">
        <f>(L43/L44)*100</f>
        <v>1.7977528089887642</v>
      </c>
      <c r="L43" s="6">
        <v>8</v>
      </c>
    </row>
    <row r="44" spans="1:12" x14ac:dyDescent="0.2">
      <c r="F44" s="5" t="s">
        <v>12</v>
      </c>
      <c r="G44" s="6"/>
      <c r="H44" s="6">
        <f>SUM(H39:H43)</f>
        <v>2436</v>
      </c>
      <c r="I44" s="6"/>
      <c r="J44" s="6">
        <f>SUM(J39:J43)</f>
        <v>256</v>
      </c>
      <c r="K44" s="6"/>
      <c r="L44" s="6">
        <f>SUM(L39:L43)</f>
        <v>445</v>
      </c>
    </row>
    <row r="47" spans="1:12" x14ac:dyDescent="0.2">
      <c r="F47" s="9" t="s">
        <v>28</v>
      </c>
    </row>
  </sheetData>
  <hyperlinks>
    <hyperlink ref="F47" r:id="rId1" xr:uid="{4BBF2650-B7C9-F34F-9E46-E5B404DD63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Rebekah Barnett</cp:lastModifiedBy>
  <dcterms:created xsi:type="dcterms:W3CDTF">2022-07-03T12:00:24Z</dcterms:created>
  <dcterms:modified xsi:type="dcterms:W3CDTF">2022-07-04T13:59:44Z</dcterms:modified>
</cp:coreProperties>
</file>