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bekah/Desktop/"/>
    </mc:Choice>
  </mc:AlternateContent>
  <xr:revisionPtr revIDLastSave="0" documentId="13_ncr:1_{59480EE8-FF07-3446-B37D-1718157CD6BA}" xr6:coauthVersionLast="47" xr6:coauthVersionMax="47" xr10:uidLastSave="{00000000-0000-0000-0000-000000000000}"/>
  <bookViews>
    <workbookView xWindow="25700" yWindow="500" windowWidth="25820" windowHeight="16520" xr2:uid="{6A031354-CE26-D143-A34F-8B8211346ED2}"/>
  </bookViews>
  <sheets>
    <sheet name="NS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1" i="1" l="1"/>
  <c r="D53" i="1"/>
  <c r="C53" i="1"/>
  <c r="B53" i="1"/>
  <c r="D52" i="1"/>
  <c r="C52" i="1"/>
  <c r="B52" i="1"/>
  <c r="C51" i="1"/>
  <c r="B51" i="1"/>
  <c r="D50" i="1"/>
  <c r="C50" i="1"/>
  <c r="B50" i="1"/>
  <c r="D49" i="1"/>
  <c r="C49" i="1"/>
  <c r="B49" i="1"/>
  <c r="D48" i="1"/>
  <c r="C48" i="1"/>
  <c r="B48" i="1"/>
  <c r="D44" i="1"/>
  <c r="C44" i="1"/>
  <c r="B44" i="1"/>
  <c r="G65" i="1"/>
  <c r="F59" i="1" s="1"/>
  <c r="E65" i="1"/>
  <c r="D59" i="1" s="1"/>
  <c r="C65" i="1"/>
  <c r="B59" i="1" s="1"/>
  <c r="B78" i="1"/>
  <c r="C77" i="1" s="1"/>
  <c r="I34" i="1"/>
  <c r="H34" i="1"/>
  <c r="G34" i="1"/>
  <c r="D34" i="1"/>
  <c r="C34" i="1"/>
  <c r="B34" i="1"/>
  <c r="I22" i="1"/>
  <c r="H22" i="1"/>
  <c r="G22" i="1"/>
  <c r="I10" i="1"/>
  <c r="H10" i="1"/>
  <c r="G10" i="1"/>
  <c r="D10" i="1"/>
  <c r="C10" i="1"/>
  <c r="B10" i="1"/>
  <c r="C74" i="1" l="1"/>
  <c r="C75" i="1"/>
  <c r="C76" i="1"/>
  <c r="C54" i="1"/>
  <c r="D54" i="1"/>
  <c r="B54" i="1"/>
  <c r="C73" i="1"/>
  <c r="D60" i="1" l="1"/>
  <c r="F64" i="1"/>
  <c r="F62" i="1"/>
  <c r="F61" i="1"/>
  <c r="F63" i="1"/>
  <c r="F60" i="1"/>
  <c r="B64" i="1"/>
  <c r="B63" i="1"/>
  <c r="B62" i="1"/>
  <c r="B61" i="1"/>
  <c r="B60" i="1"/>
  <c r="D61" i="1" l="1"/>
  <c r="D64" i="1"/>
  <c r="D62" i="1"/>
  <c r="D63" i="1"/>
</calcChain>
</file>

<file path=xl/sharedStrings.xml><?xml version="1.0" encoding="utf-8"?>
<sst xmlns="http://schemas.openxmlformats.org/spreadsheetml/2006/main" count="140" uniqueCount="47">
  <si>
    <t>vax status</t>
  </si>
  <si>
    <t xml:space="preserve">three </t>
  </si>
  <si>
    <t xml:space="preserve">two </t>
  </si>
  <si>
    <t>one</t>
  </si>
  <si>
    <t>none</t>
  </si>
  <si>
    <t>unknown</t>
  </si>
  <si>
    <t>hospital</t>
  </si>
  <si>
    <t>ICU</t>
  </si>
  <si>
    <t>deaths</t>
  </si>
  <si>
    <t>WEEK 21</t>
  </si>
  <si>
    <t>w/e May 28</t>
  </si>
  <si>
    <t>four +</t>
  </si>
  <si>
    <t>TOTAL</t>
  </si>
  <si>
    <t>WEEK 22</t>
  </si>
  <si>
    <t>w/e June 04</t>
  </si>
  <si>
    <t>WEEK 23</t>
  </si>
  <si>
    <t>w/e June 11</t>
  </si>
  <si>
    <t>WEEK 24</t>
  </si>
  <si>
    <t>w/e June 18</t>
  </si>
  <si>
    <t>WEEK 25</t>
  </si>
  <si>
    <t>w/e June 25</t>
  </si>
  <si>
    <t>COMBINED</t>
  </si>
  <si>
    <t>hospital %</t>
  </si>
  <si>
    <t>ICU%</t>
  </si>
  <si>
    <t>deaths  %</t>
  </si>
  <si>
    <t xml:space="preserve"> </t>
  </si>
  <si>
    <t>https://rebekahbarnett.substack.com/</t>
  </si>
  <si>
    <t>WEEK 26</t>
  </si>
  <si>
    <t>w/e Jul 02</t>
  </si>
  <si>
    <t xml:space="preserve">NSW Total Population </t>
  </si>
  <si>
    <t>https://covidbaseau.com/nsw/#line2</t>
  </si>
  <si>
    <t>No Dose</t>
  </si>
  <si>
    <t>One Dose</t>
  </si>
  <si>
    <t>Two Doses</t>
  </si>
  <si>
    <t>Three Doses</t>
  </si>
  <si>
    <t>Four Doses</t>
  </si>
  <si>
    <t>%</t>
  </si>
  <si>
    <t>https://app.powerbi.com/view?r=eyJrIjoiODQ4NTg4OGUtNWU5ZS00MjQ3LWJmODgtNzI1N2RmOWY3N2Y3IiwidCI6IjZmMGU5YzQyLTk2Y2UtNDU1MS05NzAxLWJhMzFkMGQ2ZDE5ZSJ9&amp;pageName=ReportSection1c3fdc161d4008c845a6</t>
  </si>
  <si>
    <t>number</t>
  </si>
  <si>
    <t>dose rate</t>
  </si>
  <si>
    <t xml:space="preserve">Four + </t>
  </si>
  <si>
    <t xml:space="preserve">Three </t>
  </si>
  <si>
    <t>w/e Jul 09</t>
  </si>
  <si>
    <t>WEEKS 21-27</t>
  </si>
  <si>
    <t>WEEK 27</t>
  </si>
  <si>
    <t>Total hopsital</t>
  </si>
  <si>
    <t>Deaths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</si>
</sst>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0" fillId="0" borderId="0" xfId="0" applyBorder="1"/>
    <xf numFmtId="0" fontId="2" fillId="0" borderId="0" xfId="1" applyFill="1" applyBorder="1"/>
    <xf numFmtId="10" fontId="1" fillId="0" borderId="0" xfId="0" applyNumberFormat="1" applyFont="1" applyBorder="1"/>
    <xf numFmtId="10" fontId="0" fillId="0" borderId="0" xfId="0" applyNumberFormat="1"/>
    <xf numFmtId="9" fontId="0" fillId="0" borderId="0" xfId="0" applyNumberFormat="1"/>
    <xf numFmtId="9" fontId="1" fillId="0" borderId="0" xfId="0" applyNumberFormat="1" applyFont="1" applyBorder="1"/>
    <xf numFmtId="0" fontId="1" fillId="0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bekahbarnett.substac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9BFC0-8EE7-9542-BBFC-601275B45755}">
  <dimension ref="A2:J78"/>
  <sheetViews>
    <sheetView tabSelected="1" topLeftCell="A48" workbookViewId="0">
      <selection activeCell="G28" sqref="G28"/>
    </sheetView>
  </sheetViews>
  <sheetFormatPr baseColWidth="10" defaultRowHeight="16" x14ac:dyDescent="0.2"/>
  <sheetData>
    <row r="2" spans="1:10" x14ac:dyDescent="0.2">
      <c r="A2" t="s">
        <v>9</v>
      </c>
      <c r="B2" t="s">
        <v>10</v>
      </c>
      <c r="F2" t="s">
        <v>13</v>
      </c>
      <c r="G2" t="s">
        <v>14</v>
      </c>
    </row>
    <row r="3" spans="1:10" x14ac:dyDescent="0.2">
      <c r="A3" s="1" t="s">
        <v>0</v>
      </c>
      <c r="B3" s="1" t="s">
        <v>6</v>
      </c>
      <c r="C3" s="1" t="s">
        <v>7</v>
      </c>
      <c r="D3" s="1" t="s">
        <v>8</v>
      </c>
      <c r="E3" s="7" t="s">
        <v>45</v>
      </c>
      <c r="F3" s="1" t="s">
        <v>0</v>
      </c>
      <c r="G3" s="1" t="s">
        <v>6</v>
      </c>
      <c r="H3" s="1" t="s">
        <v>7</v>
      </c>
      <c r="I3" s="1" t="s">
        <v>8</v>
      </c>
      <c r="J3" s="7" t="s">
        <v>45</v>
      </c>
    </row>
    <row r="4" spans="1:10" x14ac:dyDescent="0.2">
      <c r="A4" s="1" t="s">
        <v>11</v>
      </c>
      <c r="B4" s="1">
        <v>46</v>
      </c>
      <c r="C4" s="1">
        <v>3</v>
      </c>
      <c r="D4" s="1">
        <v>6</v>
      </c>
      <c r="E4" s="12">
        <v>0.09</v>
      </c>
      <c r="F4" s="1" t="s">
        <v>11</v>
      </c>
      <c r="G4" s="1">
        <v>50</v>
      </c>
      <c r="H4" s="1">
        <v>4</v>
      </c>
      <c r="I4" s="1">
        <v>8</v>
      </c>
      <c r="J4" s="11">
        <v>0.108</v>
      </c>
    </row>
    <row r="5" spans="1:10" x14ac:dyDescent="0.2">
      <c r="A5" s="1" t="s">
        <v>1</v>
      </c>
      <c r="B5" s="1">
        <v>210</v>
      </c>
      <c r="C5" s="1">
        <v>18</v>
      </c>
      <c r="D5" s="1">
        <v>58</v>
      </c>
      <c r="E5" s="11">
        <v>4.2000000000000003E-2</v>
      </c>
      <c r="F5" s="1" t="s">
        <v>1</v>
      </c>
      <c r="G5" s="1">
        <v>184</v>
      </c>
      <c r="H5" s="1">
        <v>20</v>
      </c>
      <c r="I5" s="1">
        <v>46</v>
      </c>
      <c r="J5" s="11">
        <v>0.374</v>
      </c>
    </row>
    <row r="6" spans="1:10" x14ac:dyDescent="0.2">
      <c r="A6" s="1" t="s">
        <v>2</v>
      </c>
      <c r="B6" s="1">
        <v>87</v>
      </c>
      <c r="C6" s="1">
        <v>7</v>
      </c>
      <c r="D6" s="1">
        <v>17</v>
      </c>
      <c r="E6" s="11">
        <v>0.17199999999999999</v>
      </c>
      <c r="F6" s="1" t="s">
        <v>2</v>
      </c>
      <c r="G6" s="1">
        <v>93</v>
      </c>
      <c r="H6" s="1">
        <v>2</v>
      </c>
      <c r="I6" s="1">
        <v>11</v>
      </c>
      <c r="J6" s="12">
        <v>0.19</v>
      </c>
    </row>
    <row r="7" spans="1:10" x14ac:dyDescent="0.2">
      <c r="A7" s="1" t="s">
        <v>3</v>
      </c>
      <c r="B7" s="1">
        <v>9</v>
      </c>
      <c r="C7" s="1">
        <v>0</v>
      </c>
      <c r="D7" s="1">
        <v>1</v>
      </c>
      <c r="E7" s="11">
        <v>1.6E-2</v>
      </c>
      <c r="F7" s="1" t="s">
        <v>3</v>
      </c>
      <c r="G7" s="1">
        <v>9</v>
      </c>
      <c r="H7" s="1">
        <v>3</v>
      </c>
      <c r="I7" s="1">
        <v>0</v>
      </c>
      <c r="J7" s="11">
        <v>2.1999999999999999E-2</v>
      </c>
    </row>
    <row r="8" spans="1:10" x14ac:dyDescent="0.2">
      <c r="A8" s="1" t="s">
        <v>4</v>
      </c>
      <c r="B8" s="1">
        <v>1</v>
      </c>
      <c r="C8" s="1">
        <v>2</v>
      </c>
      <c r="D8" s="1">
        <v>14</v>
      </c>
      <c r="E8" s="11">
        <v>5.0000000000000001E-3</v>
      </c>
      <c r="F8" s="1" t="s">
        <v>4</v>
      </c>
      <c r="G8" s="1">
        <v>0</v>
      </c>
      <c r="H8" s="1">
        <v>0</v>
      </c>
      <c r="I8" s="1">
        <v>19</v>
      </c>
      <c r="J8" s="12">
        <v>0</v>
      </c>
    </row>
    <row r="9" spans="1:10" x14ac:dyDescent="0.2">
      <c r="A9" s="1" t="s">
        <v>5</v>
      </c>
      <c r="B9" s="1">
        <v>121</v>
      </c>
      <c r="C9" s="1">
        <v>41</v>
      </c>
      <c r="D9" s="1">
        <v>2</v>
      </c>
      <c r="E9" s="11">
        <v>0.29699999999999999</v>
      </c>
      <c r="F9" s="1" t="s">
        <v>5</v>
      </c>
      <c r="G9" s="1">
        <v>124</v>
      </c>
      <c r="H9" s="1">
        <v>10</v>
      </c>
      <c r="I9" s="1">
        <v>2</v>
      </c>
      <c r="J9" s="11">
        <v>0.245</v>
      </c>
    </row>
    <row r="10" spans="1:10" x14ac:dyDescent="0.2">
      <c r="A10" s="1" t="s">
        <v>12</v>
      </c>
      <c r="B10" s="1">
        <f>SUM(B4:B9)</f>
        <v>474</v>
      </c>
      <c r="C10" s="1">
        <f>SUM(C4:C9)</f>
        <v>71</v>
      </c>
      <c r="D10" s="1">
        <f>SUM(D4:D9)</f>
        <v>98</v>
      </c>
      <c r="F10" s="1" t="s">
        <v>12</v>
      </c>
      <c r="G10" s="1">
        <f>SUM(G4:G9)</f>
        <v>460</v>
      </c>
      <c r="H10" s="1">
        <f>SUM(H4:H9)</f>
        <v>39</v>
      </c>
      <c r="I10" s="1">
        <f>SUM(I4:I9)</f>
        <v>86</v>
      </c>
    </row>
    <row r="14" spans="1:10" x14ac:dyDescent="0.2">
      <c r="A14" s="2" t="s">
        <v>15</v>
      </c>
      <c r="B14" s="2" t="s">
        <v>16</v>
      </c>
      <c r="C14" s="2"/>
      <c r="D14" s="2"/>
      <c r="F14" s="2" t="s">
        <v>17</v>
      </c>
      <c r="G14" s="2" t="s">
        <v>18</v>
      </c>
      <c r="H14" s="2"/>
      <c r="I14" s="2"/>
    </row>
    <row r="15" spans="1:10" x14ac:dyDescent="0.2">
      <c r="A15" s="3" t="s">
        <v>0</v>
      </c>
      <c r="B15" s="4" t="s">
        <v>6</v>
      </c>
      <c r="C15" s="4" t="s">
        <v>7</v>
      </c>
      <c r="D15" s="4" t="s">
        <v>8</v>
      </c>
      <c r="E15" s="7" t="s">
        <v>45</v>
      </c>
      <c r="F15" s="3" t="s">
        <v>0</v>
      </c>
      <c r="G15" s="4" t="s">
        <v>6</v>
      </c>
      <c r="H15" s="4" t="s">
        <v>7</v>
      </c>
      <c r="I15" s="4" t="s">
        <v>8</v>
      </c>
      <c r="J15" s="7" t="s">
        <v>45</v>
      </c>
    </row>
    <row r="16" spans="1:10" x14ac:dyDescent="0.2">
      <c r="A16" s="5" t="s">
        <v>11</v>
      </c>
      <c r="B16" s="6">
        <v>60</v>
      </c>
      <c r="C16" s="6">
        <v>8</v>
      </c>
      <c r="D16" s="6">
        <v>7</v>
      </c>
      <c r="E16" s="11">
        <v>0.125</v>
      </c>
      <c r="F16" s="5" t="s">
        <v>11</v>
      </c>
      <c r="G16" s="6">
        <v>72</v>
      </c>
      <c r="H16" s="6">
        <v>5</v>
      </c>
      <c r="I16" s="6">
        <v>8</v>
      </c>
      <c r="J16" s="11">
        <v>0.13900000000000001</v>
      </c>
    </row>
    <row r="17" spans="1:10" x14ac:dyDescent="0.2">
      <c r="A17" s="5" t="s">
        <v>1</v>
      </c>
      <c r="B17" s="6">
        <v>180</v>
      </c>
      <c r="C17" s="6">
        <v>14</v>
      </c>
      <c r="D17" s="6">
        <v>42</v>
      </c>
      <c r="E17" s="11">
        <v>0.35599999999999998</v>
      </c>
      <c r="F17" s="5" t="s">
        <v>1</v>
      </c>
      <c r="G17" s="6">
        <v>189</v>
      </c>
      <c r="H17" s="6">
        <v>24</v>
      </c>
      <c r="I17" s="6">
        <v>48</v>
      </c>
      <c r="J17" s="11">
        <v>0.38500000000000001</v>
      </c>
    </row>
    <row r="18" spans="1:10" x14ac:dyDescent="0.2">
      <c r="A18" s="5" t="s">
        <v>2</v>
      </c>
      <c r="B18" s="6">
        <v>92</v>
      </c>
      <c r="C18" s="6">
        <v>6</v>
      </c>
      <c r="D18" s="6">
        <v>16</v>
      </c>
      <c r="E18" s="12">
        <v>0.18</v>
      </c>
      <c r="F18" s="5" t="s">
        <v>2</v>
      </c>
      <c r="G18" s="6">
        <v>105</v>
      </c>
      <c r="H18" s="6">
        <v>5</v>
      </c>
      <c r="I18" s="6">
        <v>15</v>
      </c>
      <c r="J18" s="11">
        <v>0.19900000000000001</v>
      </c>
    </row>
    <row r="19" spans="1:10" x14ac:dyDescent="0.2">
      <c r="A19" s="5" t="s">
        <v>3</v>
      </c>
      <c r="B19" s="6">
        <v>8</v>
      </c>
      <c r="C19" s="6">
        <v>0</v>
      </c>
      <c r="D19" s="6">
        <v>2</v>
      </c>
      <c r="E19" s="11">
        <v>1.4E-2</v>
      </c>
      <c r="F19" s="5" t="s">
        <v>3</v>
      </c>
      <c r="G19" s="6">
        <v>8</v>
      </c>
      <c r="H19" s="6">
        <v>0</v>
      </c>
      <c r="I19" s="6">
        <v>2</v>
      </c>
      <c r="J19" s="11">
        <v>1.4E-2</v>
      </c>
    </row>
    <row r="20" spans="1:10" x14ac:dyDescent="0.2">
      <c r="A20" s="5" t="s">
        <v>4</v>
      </c>
      <c r="B20" s="6">
        <v>1</v>
      </c>
      <c r="C20" s="6">
        <v>0</v>
      </c>
      <c r="D20" s="6">
        <v>12</v>
      </c>
      <c r="E20" s="11">
        <v>2E-3</v>
      </c>
      <c r="F20" s="5" t="s">
        <v>4</v>
      </c>
      <c r="G20" s="6">
        <v>4</v>
      </c>
      <c r="H20" s="6">
        <v>1</v>
      </c>
      <c r="I20" s="6">
        <v>4</v>
      </c>
      <c r="J20" s="11">
        <v>8.9999999999999993E-3</v>
      </c>
    </row>
    <row r="21" spans="1:10" x14ac:dyDescent="0.2">
      <c r="A21" s="5" t="s">
        <v>5</v>
      </c>
      <c r="B21" s="6">
        <v>126</v>
      </c>
      <c r="C21" s="6">
        <v>15</v>
      </c>
      <c r="D21" s="6">
        <v>1</v>
      </c>
      <c r="E21" s="11">
        <v>0.25900000000000001</v>
      </c>
      <c r="F21" s="5" t="s">
        <v>5</v>
      </c>
      <c r="G21" s="6">
        <v>128</v>
      </c>
      <c r="H21" s="6">
        <v>12</v>
      </c>
      <c r="I21" s="6">
        <v>0</v>
      </c>
      <c r="J21" s="11">
        <v>0.253</v>
      </c>
    </row>
    <row r="22" spans="1:10" x14ac:dyDescent="0.2">
      <c r="A22" s="5" t="s">
        <v>12</v>
      </c>
      <c r="B22" s="6">
        <v>474</v>
      </c>
      <c r="C22" s="6">
        <v>71</v>
      </c>
      <c r="D22" s="6">
        <v>98</v>
      </c>
      <c r="F22" s="5" t="s">
        <v>12</v>
      </c>
      <c r="G22" s="6">
        <f>SUM(G16:G21)</f>
        <v>506</v>
      </c>
      <c r="H22" s="6">
        <f>SUM(H16:H21)</f>
        <v>47</v>
      </c>
      <c r="I22" s="6">
        <f>SUM(I16:I21)</f>
        <v>77</v>
      </c>
    </row>
    <row r="26" spans="1:10" x14ac:dyDescent="0.2">
      <c r="A26" s="2" t="s">
        <v>19</v>
      </c>
      <c r="B26" s="2" t="s">
        <v>20</v>
      </c>
      <c r="C26" s="2"/>
      <c r="D26" s="2"/>
      <c r="E26" s="8"/>
      <c r="F26" s="2" t="s">
        <v>27</v>
      </c>
      <c r="G26" s="2" t="s">
        <v>28</v>
      </c>
      <c r="H26" s="2"/>
      <c r="I26" s="2"/>
    </row>
    <row r="27" spans="1:10" x14ac:dyDescent="0.2">
      <c r="A27" s="3" t="s">
        <v>0</v>
      </c>
      <c r="B27" s="4" t="s">
        <v>6</v>
      </c>
      <c r="C27" s="4" t="s">
        <v>7</v>
      </c>
      <c r="D27" s="4" t="s">
        <v>8</v>
      </c>
      <c r="E27" s="7" t="s">
        <v>45</v>
      </c>
      <c r="F27" s="3" t="s">
        <v>0</v>
      </c>
      <c r="G27" s="4" t="s">
        <v>6</v>
      </c>
      <c r="H27" s="4" t="s">
        <v>7</v>
      </c>
      <c r="I27" s="4" t="s">
        <v>8</v>
      </c>
      <c r="J27" s="7" t="s">
        <v>45</v>
      </c>
    </row>
    <row r="28" spans="1:10" x14ac:dyDescent="0.2">
      <c r="A28" s="5" t="s">
        <v>11</v>
      </c>
      <c r="B28" s="6">
        <v>96</v>
      </c>
      <c r="C28" s="6">
        <v>10</v>
      </c>
      <c r="D28" s="6">
        <v>21</v>
      </c>
      <c r="E28" s="10">
        <v>0.18099999999999999</v>
      </c>
      <c r="F28" s="5" t="s">
        <v>11</v>
      </c>
      <c r="G28" s="6">
        <v>124</v>
      </c>
      <c r="H28" s="6">
        <v>3</v>
      </c>
      <c r="I28" s="6">
        <v>23</v>
      </c>
      <c r="J28" s="11">
        <v>0.17699999999999999</v>
      </c>
    </row>
    <row r="29" spans="1:10" x14ac:dyDescent="0.2">
      <c r="A29" s="5" t="s">
        <v>1</v>
      </c>
      <c r="B29" s="6">
        <v>207</v>
      </c>
      <c r="C29" s="6">
        <v>22</v>
      </c>
      <c r="D29" s="6">
        <v>51</v>
      </c>
      <c r="E29" s="13">
        <v>0.39</v>
      </c>
      <c r="F29" s="5" t="s">
        <v>1</v>
      </c>
      <c r="G29" s="6">
        <v>239</v>
      </c>
      <c r="H29" s="6">
        <v>23</v>
      </c>
      <c r="I29" s="6">
        <v>54</v>
      </c>
      <c r="J29" s="11">
        <v>0.35499999999999998</v>
      </c>
    </row>
    <row r="30" spans="1:10" x14ac:dyDescent="0.2">
      <c r="A30" s="5" t="s">
        <v>2</v>
      </c>
      <c r="B30" s="6">
        <v>93</v>
      </c>
      <c r="C30" s="6">
        <v>12</v>
      </c>
      <c r="D30" s="6">
        <v>16</v>
      </c>
      <c r="E30" s="10">
        <v>0.17899999999999999</v>
      </c>
      <c r="F30" s="5" t="s">
        <v>2</v>
      </c>
      <c r="G30" s="6">
        <v>136</v>
      </c>
      <c r="H30" s="6">
        <v>15</v>
      </c>
      <c r="I30" s="6">
        <v>16</v>
      </c>
      <c r="J30" s="12">
        <v>0.21</v>
      </c>
    </row>
    <row r="31" spans="1:10" x14ac:dyDescent="0.2">
      <c r="A31" s="5" t="s">
        <v>3</v>
      </c>
      <c r="B31" s="6">
        <v>5</v>
      </c>
      <c r="C31" s="6">
        <v>0</v>
      </c>
      <c r="D31" s="6">
        <v>1</v>
      </c>
      <c r="E31" s="10">
        <v>8.5000000000000006E-3</v>
      </c>
      <c r="F31" s="5" t="s">
        <v>3</v>
      </c>
      <c r="G31" s="6">
        <v>8</v>
      </c>
      <c r="H31" s="6">
        <v>1</v>
      </c>
      <c r="I31" s="6">
        <v>1</v>
      </c>
      <c r="J31" s="11">
        <v>0.125</v>
      </c>
    </row>
    <row r="32" spans="1:10" x14ac:dyDescent="0.2">
      <c r="A32" s="5" t="s">
        <v>4</v>
      </c>
      <c r="B32" s="6">
        <v>0</v>
      </c>
      <c r="C32" s="6">
        <v>0</v>
      </c>
      <c r="D32" s="6">
        <v>12</v>
      </c>
      <c r="E32" s="13">
        <v>0</v>
      </c>
      <c r="F32" s="5" t="s">
        <v>4</v>
      </c>
      <c r="G32" s="6">
        <v>0</v>
      </c>
      <c r="H32" s="6">
        <v>1</v>
      </c>
      <c r="I32" s="6">
        <v>19</v>
      </c>
      <c r="J32" s="11">
        <v>1E-3</v>
      </c>
    </row>
    <row r="33" spans="1:9" x14ac:dyDescent="0.2">
      <c r="A33" s="5" t="s">
        <v>5</v>
      </c>
      <c r="B33" s="6">
        <v>128</v>
      </c>
      <c r="C33" s="6">
        <v>12</v>
      </c>
      <c r="D33" s="6">
        <v>3</v>
      </c>
      <c r="E33" s="10">
        <v>0.23899999999999999</v>
      </c>
      <c r="F33" s="5" t="s">
        <v>5</v>
      </c>
      <c r="G33" s="6">
        <v>159</v>
      </c>
      <c r="H33" s="6">
        <v>9</v>
      </c>
      <c r="I33" s="6">
        <v>3</v>
      </c>
    </row>
    <row r="34" spans="1:9" x14ac:dyDescent="0.2">
      <c r="A34" s="5" t="s">
        <v>12</v>
      </c>
      <c r="B34" s="6">
        <f>SUM(B28:B33)</f>
        <v>529</v>
      </c>
      <c r="C34" s="6">
        <f>SUM(C28:C33)</f>
        <v>56</v>
      </c>
      <c r="D34" s="6">
        <f>SUM(D28:D33)</f>
        <v>104</v>
      </c>
      <c r="E34" s="7"/>
      <c r="F34" s="5" t="s">
        <v>12</v>
      </c>
      <c r="G34" s="6">
        <f>SUM(G28:G33)</f>
        <v>666</v>
      </c>
      <c r="H34" s="6">
        <f>SUM(H28:H33)</f>
        <v>52</v>
      </c>
      <c r="I34" s="6">
        <f>SUM(I28:I33)</f>
        <v>116</v>
      </c>
    </row>
    <row r="35" spans="1:9" x14ac:dyDescent="0.2">
      <c r="A35" s="8"/>
      <c r="B35" s="7"/>
      <c r="C35" s="7"/>
      <c r="D35" s="7"/>
      <c r="E35" s="7"/>
    </row>
    <row r="36" spans="1:9" x14ac:dyDescent="0.2">
      <c r="A36" s="2" t="s">
        <v>44</v>
      </c>
      <c r="B36" s="2" t="s">
        <v>42</v>
      </c>
      <c r="C36" s="2"/>
      <c r="D36" s="2"/>
      <c r="E36" s="7"/>
    </row>
    <row r="37" spans="1:9" x14ac:dyDescent="0.2">
      <c r="A37" s="3" t="s">
        <v>0</v>
      </c>
      <c r="B37" s="4" t="s">
        <v>6</v>
      </c>
      <c r="C37" s="4" t="s">
        <v>7</v>
      </c>
      <c r="D37" s="4" t="s">
        <v>8</v>
      </c>
      <c r="E37" s="7" t="s">
        <v>45</v>
      </c>
      <c r="F37" s="14" t="s">
        <v>46</v>
      </c>
    </row>
    <row r="38" spans="1:9" x14ac:dyDescent="0.2">
      <c r="A38" s="5" t="s">
        <v>11</v>
      </c>
      <c r="B38" s="6">
        <v>149</v>
      </c>
      <c r="C38" s="6">
        <v>17</v>
      </c>
      <c r="D38" s="6">
        <v>15</v>
      </c>
      <c r="E38" s="10">
        <v>0.19600000000000001</v>
      </c>
      <c r="F38" s="11">
        <v>0.158</v>
      </c>
    </row>
    <row r="39" spans="1:9" x14ac:dyDescent="0.2">
      <c r="A39" s="5" t="s">
        <v>1</v>
      </c>
      <c r="B39" s="6">
        <v>256</v>
      </c>
      <c r="C39" s="6">
        <v>26</v>
      </c>
      <c r="D39" s="6">
        <v>47</v>
      </c>
      <c r="E39" s="10">
        <v>0.33400000000000002</v>
      </c>
      <c r="F39" s="11">
        <v>0.495</v>
      </c>
    </row>
    <row r="40" spans="1:9" x14ac:dyDescent="0.2">
      <c r="A40" s="5" t="s">
        <v>2</v>
      </c>
      <c r="B40" s="6">
        <v>152</v>
      </c>
      <c r="C40" s="6">
        <v>14</v>
      </c>
      <c r="D40" s="6">
        <v>19</v>
      </c>
      <c r="E40" s="10">
        <v>0.19700000000000001</v>
      </c>
      <c r="F40" s="12">
        <v>0.2</v>
      </c>
    </row>
    <row r="41" spans="1:9" x14ac:dyDescent="0.2">
      <c r="A41" s="5" t="s">
        <v>3</v>
      </c>
      <c r="B41" s="6">
        <v>10</v>
      </c>
      <c r="C41" s="6">
        <v>2</v>
      </c>
      <c r="D41" s="6">
        <v>3</v>
      </c>
      <c r="E41" s="10">
        <v>1.4E-2</v>
      </c>
      <c r="F41" s="11">
        <v>3.1E-2</v>
      </c>
    </row>
    <row r="42" spans="1:9" x14ac:dyDescent="0.2">
      <c r="A42" s="5" t="s">
        <v>4</v>
      </c>
      <c r="B42" s="6">
        <v>2</v>
      </c>
      <c r="C42" s="6">
        <v>1</v>
      </c>
      <c r="D42" s="6">
        <v>11</v>
      </c>
      <c r="E42" s="10">
        <v>3.0000000000000001E-3</v>
      </c>
      <c r="F42" s="11">
        <v>0.11600000000000001</v>
      </c>
    </row>
    <row r="43" spans="1:9" x14ac:dyDescent="0.2">
      <c r="A43" s="5" t="s">
        <v>5</v>
      </c>
      <c r="B43" s="6">
        <v>200</v>
      </c>
      <c r="C43" s="6">
        <v>15</v>
      </c>
      <c r="D43" s="6">
        <v>0</v>
      </c>
      <c r="E43" s="11">
        <v>0.254</v>
      </c>
      <c r="F43" s="11">
        <v>0</v>
      </c>
    </row>
    <row r="44" spans="1:9" x14ac:dyDescent="0.2">
      <c r="A44" s="5" t="s">
        <v>12</v>
      </c>
      <c r="B44" s="6">
        <f>SUM(B38:B43)</f>
        <v>769</v>
      </c>
      <c r="C44" s="6">
        <f>SUM(C38:C43)</f>
        <v>75</v>
      </c>
      <c r="D44" s="6">
        <f>SUM(D38:D43)</f>
        <v>95</v>
      </c>
    </row>
    <row r="45" spans="1:9" x14ac:dyDescent="0.2">
      <c r="A45" s="7"/>
      <c r="B45" s="7"/>
      <c r="C45" s="7"/>
      <c r="D45" s="7"/>
    </row>
    <row r="46" spans="1:9" x14ac:dyDescent="0.2">
      <c r="A46" s="2" t="s">
        <v>21</v>
      </c>
      <c r="B46" s="2" t="s">
        <v>43</v>
      </c>
      <c r="C46" s="2"/>
      <c r="D46" s="2"/>
    </row>
    <row r="47" spans="1:9" x14ac:dyDescent="0.2">
      <c r="A47" s="3" t="s">
        <v>0</v>
      </c>
      <c r="B47" s="4" t="s">
        <v>6</v>
      </c>
      <c r="C47" s="4" t="s">
        <v>7</v>
      </c>
      <c r="D47" s="4" t="s">
        <v>8</v>
      </c>
    </row>
    <row r="48" spans="1:9" x14ac:dyDescent="0.2">
      <c r="A48" s="5" t="s">
        <v>11</v>
      </c>
      <c r="B48" s="6">
        <f>B4+G4+B16+G16+B28+G28+B38</f>
        <v>597</v>
      </c>
      <c r="C48" s="6">
        <f>C4+H4+C16+H16+C28+H28+C38</f>
        <v>50</v>
      </c>
      <c r="D48" s="6">
        <f>D4+I4+D16+I16+D28+I28+D38</f>
        <v>88</v>
      </c>
    </row>
    <row r="49" spans="1:7" x14ac:dyDescent="0.2">
      <c r="A49" s="5" t="s">
        <v>1</v>
      </c>
      <c r="B49" s="6">
        <f>B5+G5+B17+G17+B29+G29+B39</f>
        <v>1465</v>
      </c>
      <c r="C49" s="6">
        <f>C5+H5+C17+H17+C29+H29+C39</f>
        <v>147</v>
      </c>
      <c r="D49" s="6">
        <f>D5+I5+D17+I17+D29+I29+D39</f>
        <v>346</v>
      </c>
    </row>
    <row r="50" spans="1:7" x14ac:dyDescent="0.2">
      <c r="A50" s="5" t="s">
        <v>2</v>
      </c>
      <c r="B50" s="6">
        <f>B6+G6+B18+G18+B30+G30+B40</f>
        <v>758</v>
      </c>
      <c r="C50" s="6">
        <f>C6+H6+C18+H18+C30+H30+C40</f>
        <v>61</v>
      </c>
      <c r="D50" s="6">
        <f>D6+I6+D18+I18+D30+I30+D40</f>
        <v>110</v>
      </c>
    </row>
    <row r="51" spans="1:7" x14ac:dyDescent="0.2">
      <c r="A51" s="5" t="s">
        <v>3</v>
      </c>
      <c r="B51" s="6">
        <f>B7+G7+B19+G19+B31+G31+B41</f>
        <v>57</v>
      </c>
      <c r="C51" s="6">
        <f>C7+H7+C19+H19+C31+H31+C41</f>
        <v>6</v>
      </c>
      <c r="D51" s="6">
        <f>D7+I7+D19+I19+D31+I31+D41</f>
        <v>10</v>
      </c>
    </row>
    <row r="52" spans="1:7" x14ac:dyDescent="0.2">
      <c r="A52" s="5" t="s">
        <v>4</v>
      </c>
      <c r="B52" s="6">
        <f>B8+G8+B20+G20+B32+G32+B41</f>
        <v>16</v>
      </c>
      <c r="C52" s="6">
        <f>C8+H8+C20+H20+C32+H32+C42</f>
        <v>5</v>
      </c>
      <c r="D52" s="6">
        <f>D8+I8+D20+I20+D32+I32+D42</f>
        <v>91</v>
      </c>
    </row>
    <row r="53" spans="1:7" x14ac:dyDescent="0.2">
      <c r="A53" s="5" t="s">
        <v>5</v>
      </c>
      <c r="B53" s="6">
        <f>B9+G9+B21+G21+B33+G33+B43</f>
        <v>986</v>
      </c>
      <c r="C53" s="6">
        <f>C9+H9+C21+H21+C33+H33+C43</f>
        <v>114</v>
      </c>
      <c r="D53" s="6">
        <f>D9+I9+D21+I21+D33+I33+D43</f>
        <v>11</v>
      </c>
    </row>
    <row r="54" spans="1:7" x14ac:dyDescent="0.2">
      <c r="A54" s="5" t="s">
        <v>12</v>
      </c>
      <c r="B54" s="6">
        <f>SUM(B48:B53)</f>
        <v>3879</v>
      </c>
      <c r="C54" s="6">
        <f>SUM(C48:C53)</f>
        <v>383</v>
      </c>
      <c r="D54" s="6">
        <f>SUM(D48:D53)</f>
        <v>656</v>
      </c>
    </row>
    <row r="57" spans="1:7" x14ac:dyDescent="0.2">
      <c r="A57" s="2" t="s">
        <v>25</v>
      </c>
      <c r="B57" s="2" t="s">
        <v>43</v>
      </c>
      <c r="C57" s="2"/>
      <c r="D57" s="2"/>
    </row>
    <row r="58" spans="1:7" x14ac:dyDescent="0.2">
      <c r="A58" s="3" t="s">
        <v>0</v>
      </c>
      <c r="B58" s="4" t="s">
        <v>22</v>
      </c>
      <c r="C58" s="4" t="s">
        <v>6</v>
      </c>
      <c r="D58" s="4" t="s">
        <v>23</v>
      </c>
      <c r="E58" s="4" t="s">
        <v>7</v>
      </c>
      <c r="F58" s="4" t="s">
        <v>24</v>
      </c>
      <c r="G58" s="4" t="s">
        <v>8</v>
      </c>
    </row>
    <row r="59" spans="1:7" x14ac:dyDescent="0.2">
      <c r="A59" s="5" t="s">
        <v>40</v>
      </c>
      <c r="B59" s="6">
        <f>C59/C65*100</f>
        <v>15.390564578499614</v>
      </c>
      <c r="C59" s="6">
        <v>597</v>
      </c>
      <c r="D59" s="6">
        <f>E59/E65*100</f>
        <v>13.054830287206268</v>
      </c>
      <c r="E59" s="6">
        <v>50</v>
      </c>
      <c r="F59" s="6">
        <f>G59/G65*100</f>
        <v>13.414634146341465</v>
      </c>
      <c r="G59" s="6">
        <v>88</v>
      </c>
    </row>
    <row r="60" spans="1:7" x14ac:dyDescent="0.2">
      <c r="A60" s="5" t="s">
        <v>41</v>
      </c>
      <c r="B60" s="6">
        <f>(C60/C65)*100</f>
        <v>37.767465841711783</v>
      </c>
      <c r="C60" s="6">
        <v>1465</v>
      </c>
      <c r="D60" s="6">
        <f>(E60/E65)*100</f>
        <v>38.381201044386422</v>
      </c>
      <c r="E60" s="6">
        <v>147</v>
      </c>
      <c r="F60" s="6">
        <f>(G60/G65)*100</f>
        <v>52.743902439024396</v>
      </c>
      <c r="G60" s="6">
        <v>346</v>
      </c>
    </row>
    <row r="61" spans="1:7" x14ac:dyDescent="0.2">
      <c r="A61" s="5" t="s">
        <v>2</v>
      </c>
      <c r="B61" s="6">
        <f>(C61/C65)*100</f>
        <v>19.54111884506316</v>
      </c>
      <c r="C61" s="6">
        <v>758</v>
      </c>
      <c r="D61" s="6">
        <f>(E61/E65)*100</f>
        <v>15.926892950391643</v>
      </c>
      <c r="E61" s="6">
        <v>61</v>
      </c>
      <c r="F61" s="6">
        <f>(G61/G65)*100</f>
        <v>16.76829268292683</v>
      </c>
      <c r="G61" s="6">
        <v>110</v>
      </c>
    </row>
    <row r="62" spans="1:7" x14ac:dyDescent="0.2">
      <c r="A62" s="5" t="s">
        <v>3</v>
      </c>
      <c r="B62" s="6">
        <f>(C62/C65)*100</f>
        <v>1.4694508894044858</v>
      </c>
      <c r="C62" s="6">
        <v>57</v>
      </c>
      <c r="D62" s="6">
        <f>(E62/E65)*100</f>
        <v>1.5665796344647518</v>
      </c>
      <c r="E62" s="6">
        <v>6</v>
      </c>
      <c r="F62" s="6">
        <f>(G62/G65)*100</f>
        <v>1.524390243902439</v>
      </c>
      <c r="G62" s="6">
        <v>10</v>
      </c>
    </row>
    <row r="63" spans="1:7" x14ac:dyDescent="0.2">
      <c r="A63" s="5" t="s">
        <v>4</v>
      </c>
      <c r="B63" s="6">
        <f>(C63/C65)*100</f>
        <v>0.41247744263985564</v>
      </c>
      <c r="C63" s="6">
        <v>16</v>
      </c>
      <c r="D63" s="6">
        <f>(E63/E65)*100</f>
        <v>1.3054830287206265</v>
      </c>
      <c r="E63" s="6">
        <v>5</v>
      </c>
      <c r="F63" s="6">
        <f>(G63/G65)*100</f>
        <v>13.871951219512196</v>
      </c>
      <c r="G63" s="6">
        <v>91</v>
      </c>
    </row>
    <row r="64" spans="1:7" x14ac:dyDescent="0.2">
      <c r="A64" s="5" t="s">
        <v>5</v>
      </c>
      <c r="B64" s="6">
        <f>(C64/C65)*100</f>
        <v>25.418922402681105</v>
      </c>
      <c r="C64" s="6">
        <v>986</v>
      </c>
      <c r="D64" s="6">
        <f>(E64/E65)*100</f>
        <v>29.765013054830288</v>
      </c>
      <c r="E64" s="6">
        <v>114</v>
      </c>
      <c r="F64" s="6">
        <f>(G64/G65)*100</f>
        <v>1.6768292682926831</v>
      </c>
      <c r="G64" s="6">
        <v>11</v>
      </c>
    </row>
    <row r="65" spans="1:7" x14ac:dyDescent="0.2">
      <c r="A65" s="5" t="s">
        <v>12</v>
      </c>
      <c r="B65" s="6"/>
      <c r="C65" s="6">
        <f>SUM(C59:C64)</f>
        <v>3879</v>
      </c>
      <c r="D65" s="6"/>
      <c r="E65" s="6">
        <f>SUM(E59:E64)</f>
        <v>383</v>
      </c>
      <c r="F65" s="6"/>
      <c r="G65" s="6">
        <f>SUM(G59:G64)</f>
        <v>656</v>
      </c>
    </row>
    <row r="68" spans="1:7" x14ac:dyDescent="0.2">
      <c r="A68" s="9" t="s">
        <v>26</v>
      </c>
    </row>
    <row r="72" spans="1:7" x14ac:dyDescent="0.2">
      <c r="A72" s="1" t="s">
        <v>39</v>
      </c>
      <c r="B72" s="1" t="s">
        <v>38</v>
      </c>
      <c r="C72" s="1" t="s">
        <v>36</v>
      </c>
    </row>
    <row r="73" spans="1:7" x14ac:dyDescent="0.2">
      <c r="A73" s="1" t="s">
        <v>31</v>
      </c>
      <c r="B73" s="1">
        <v>1072353</v>
      </c>
      <c r="C73" s="1">
        <f>(B73/B78)*100</f>
        <v>13.249042633171133</v>
      </c>
      <c r="E73" t="s">
        <v>37</v>
      </c>
    </row>
    <row r="74" spans="1:7" x14ac:dyDescent="0.2">
      <c r="A74" s="1" t="s">
        <v>32</v>
      </c>
      <c r="B74" s="1">
        <v>192312</v>
      </c>
      <c r="C74" s="1">
        <f>(B74/B78)*100</f>
        <v>2.3760365167723752</v>
      </c>
      <c r="E74" t="s">
        <v>30</v>
      </c>
    </row>
    <row r="75" spans="1:7" x14ac:dyDescent="0.2">
      <c r="A75" s="1" t="s">
        <v>33</v>
      </c>
      <c r="B75" s="1">
        <v>2587930</v>
      </c>
      <c r="C75" s="1">
        <f>(B75/B78)*100</f>
        <v>31.974167929462187</v>
      </c>
    </row>
    <row r="76" spans="1:7" x14ac:dyDescent="0.2">
      <c r="A76" s="1" t="s">
        <v>34</v>
      </c>
      <c r="B76" s="1">
        <v>3469346</v>
      </c>
      <c r="C76" s="1">
        <f>(B76/B78)*100</f>
        <v>42.864162326418381</v>
      </c>
    </row>
    <row r="77" spans="1:7" x14ac:dyDescent="0.2">
      <c r="A77" s="1" t="s">
        <v>35</v>
      </c>
      <c r="B77" s="1">
        <v>771874</v>
      </c>
      <c r="C77" s="1">
        <f>(B77/B78)*100</f>
        <v>9.536590594175923</v>
      </c>
    </row>
    <row r="78" spans="1:7" x14ac:dyDescent="0.2">
      <c r="A78" s="1" t="s">
        <v>29</v>
      </c>
      <c r="B78" s="1">
        <f>SUM(B73:B77)</f>
        <v>8093815</v>
      </c>
      <c r="C78" s="1"/>
    </row>
  </sheetData>
  <hyperlinks>
    <hyperlink ref="A68" r:id="rId1" xr:uid="{4BBF2650-B7C9-F34F-9E46-E5B404DD638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Rebekah Barnett</cp:lastModifiedBy>
  <dcterms:created xsi:type="dcterms:W3CDTF">2022-07-03T12:00:24Z</dcterms:created>
  <dcterms:modified xsi:type="dcterms:W3CDTF">2022-07-14T05:42:51Z</dcterms:modified>
</cp:coreProperties>
</file>